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09-2014" sheetId="1" r:id="rId1"/>
  </sheets>
  <definedNames>
    <definedName name="_xlnm.Print_Area" localSheetId="0">'09-2014'!$A$1:$Q$17</definedName>
  </definedNames>
  <calcPr calcId="125725"/>
</workbook>
</file>

<file path=xl/calcChain.xml><?xml version="1.0" encoding="utf-8"?>
<calcChain xmlns="http://schemas.openxmlformats.org/spreadsheetml/2006/main">
  <c r="O17" i="1"/>
  <c r="N17"/>
  <c r="M17"/>
  <c r="L17"/>
  <c r="J17"/>
  <c r="I17"/>
  <c r="H17"/>
  <c r="G17"/>
  <c r="F17"/>
  <c r="E17"/>
  <c r="D17"/>
  <c r="C17"/>
  <c r="P16"/>
  <c r="K16"/>
  <c r="Q16" s="1"/>
  <c r="Q15"/>
  <c r="P15"/>
  <c r="K15"/>
  <c r="Q14"/>
  <c r="P14"/>
  <c r="K14"/>
  <c r="P13"/>
  <c r="K13"/>
  <c r="Q13" s="1"/>
  <c r="P12"/>
  <c r="K12"/>
  <c r="Q12" s="1"/>
  <c r="Q11"/>
  <c r="P11"/>
  <c r="K11"/>
  <c r="P10"/>
  <c r="Q10" s="1"/>
  <c r="K10"/>
  <c r="P9"/>
  <c r="K9"/>
  <c r="Q9" s="1"/>
  <c r="P8"/>
  <c r="K8"/>
  <c r="Q8" s="1"/>
  <c r="Q7"/>
  <c r="P7"/>
  <c r="K7"/>
  <c r="P6"/>
  <c r="Q6" s="1"/>
  <c r="K6"/>
  <c r="P5"/>
  <c r="K5"/>
  <c r="Q5" s="1"/>
  <c r="P4"/>
  <c r="K4"/>
  <c r="Q4" s="1"/>
  <c r="K17" l="1"/>
  <c r="P17"/>
  <c r="Q17" s="1"/>
</calcChain>
</file>

<file path=xl/sharedStrings.xml><?xml version="1.0" encoding="utf-8"?>
<sst xmlns="http://schemas.openxmlformats.org/spreadsheetml/2006/main" count="46" uniqueCount="40">
  <si>
    <t>CÂMARA MUNICIPAL DE COLATINA</t>
  </si>
  <si>
    <t>NOME DO SERVIDOR</t>
  </si>
  <si>
    <t>CARGO</t>
  </si>
  <si>
    <t>VENCIMENTO/ SUBSIDIO</t>
  </si>
  <si>
    <t>ADICIONAL DE PERICULOSIDADE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</si>
  <si>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</si>
  <si>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</si>
  <si>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</si>
  <si>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</si>
  <si>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</si>
  <si>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</si>
  <si>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</si>
  <si>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</si>
  <si>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</si>
  <si>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</si>
  <si>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</si>
  <si>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</si>
  <si>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</si>
  <si>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Amabili Capella de Souza</t>
  </si>
  <si>
    <t>Telefonista</t>
  </si>
  <si>
    <t>Cristiane Salume Marino</t>
  </si>
  <si>
    <t>Assistente Operacional</t>
  </si>
  <si>
    <t>Dalmo Eler Ramos</t>
  </si>
  <si>
    <t>Auxiliar de Serviços Gerais</t>
  </si>
  <si>
    <t>Eliani dos Santos Gomes</t>
  </si>
  <si>
    <t>Flavio Martineli</t>
  </si>
  <si>
    <t>Guarda Legislativo</t>
  </si>
  <si>
    <t>Kissila Bassetti Fadini</t>
  </si>
  <si>
    <t>Luciana Seidel Dalla Bernardina</t>
  </si>
  <si>
    <t>Assistente Legislativo</t>
  </si>
  <si>
    <t>Maria Margareth Bergamaschi</t>
  </si>
  <si>
    <t>Contador</t>
  </si>
  <si>
    <t>Naciclene Farias da Silva</t>
  </si>
  <si>
    <t>Nilton Cezar Coto</t>
  </si>
  <si>
    <t>Paulo Cesar Buzatto</t>
  </si>
  <si>
    <t>Pyetra Dalmone Lage Paixão</t>
  </si>
  <si>
    <t>Wallace Antonio do Nascimento</t>
  </si>
  <si>
    <t>Procurador Jurídico</t>
  </si>
  <si>
    <t>TOTAL</t>
  </si>
  <si>
    <t>DETALHAMENTO DA FOLHA PAGAMENTO - REMUNERAÇÃO MENSAL  - 09/2014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</si>
</sst>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2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4" fontId="5" fillId="0" borderId="4" xfId="1" applyNumberFormat="1" applyFont="1" applyBorder="1"/>
    <xf numFmtId="165" fontId="11" fillId="0" borderId="4" xfId="0" applyNumberFormat="1" applyFont="1" applyBorder="1"/>
    <xf numFmtId="165" fontId="6" fillId="0" borderId="4" xfId="1" applyNumberFormat="1" applyFont="1" applyBorder="1"/>
    <xf numFmtId="164" fontId="4" fillId="0" borderId="4" xfId="1" applyNumberFormat="1" applyFont="1" applyBorder="1"/>
    <xf numFmtId="43" fontId="0" fillId="0" borderId="0" xfId="1" applyFont="1"/>
    <xf numFmtId="43" fontId="1" fillId="0" borderId="0" xfId="1" applyFont="1" applyFill="1" applyBorder="1"/>
    <xf numFmtId="165" fontId="0" fillId="0" borderId="0" xfId="0" applyNumberFormat="1"/>
    <xf numFmtId="165" fontId="9" fillId="0" borderId="0" xfId="1" applyNumberFormat="1" applyFont="1" applyFill="1" applyBorder="1"/>
    <xf numFmtId="164" fontId="10" fillId="0" borderId="0" xfId="1" applyNumberFormat="1" applyFont="1" applyFill="1" applyBorder="1"/>
    <xf numFmtId="164" fontId="0" fillId="0" borderId="0" xfId="0" applyNumberFormat="1"/>
  </cellXfs>
  <cellStyles count="4">
    <cellStyle name="Normal" xfId="0" builtinId="0"/>
    <cellStyle name="Normal_EFETIVO LC-35" xfId="3"/>
    <cellStyle name="Normal_Plan1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7" sqref="Q17"/>
    </sheetView>
  </sheetViews>
  <sheetFormatPr defaultRowHeight="12.75"/>
  <cols>
    <col min="1" max="1" width="34.42578125" customWidth="1"/>
    <col min="2" max="2" width="30.5703125" customWidth="1"/>
    <col min="3" max="4" width="18.5703125" customWidth="1"/>
    <col min="5" max="5" width="16.7109375" customWidth="1"/>
    <col min="6" max="6" width="14.7109375" customWidth="1"/>
    <col min="7" max="7" width="16.85546875" customWidth="1"/>
    <col min="8" max="8" width="19.140625" customWidth="1"/>
    <col min="9" max="9" width="17" customWidth="1"/>
    <col min="10" max="10" width="14.28515625" customWidth="1"/>
    <col min="11" max="11" width="17.85546875" customWidth="1"/>
    <col min="12" max="12" width="15.42578125" customWidth="1"/>
    <col min="13" max="13" width="15.85546875" customWidth="1"/>
    <col min="14" max="14" width="18.7109375" customWidth="1"/>
    <col min="15" max="15" width="16.7109375" customWidth="1"/>
    <col min="16" max="16" width="15.42578125" customWidth="1"/>
    <col min="17" max="17" width="16.7109375" customWidth="1"/>
  </cols>
  <sheetData>
    <row r="1" spans="1:2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ht="18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5"/>
      <c r="S2" s="5"/>
      <c r="T2" s="5"/>
      <c r="U2" s="4"/>
    </row>
    <row r="3" spans="1:21" ht="47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6" t="s">
        <v>17</v>
      </c>
      <c r="R3" s="4"/>
      <c r="S3" s="4"/>
      <c r="T3" s="4"/>
      <c r="U3" s="4"/>
    </row>
    <row r="4" spans="1:21" ht="15.75">
      <c r="A4" s="9" t="s">
        <v>18</v>
      </c>
      <c r="B4" s="9" t="s">
        <v>19</v>
      </c>
      <c r="C4" s="10">
        <v>999.13</v>
      </c>
      <c r="D4" s="10">
        <v>0</v>
      </c>
      <c r="E4" s="10">
        <v>0</v>
      </c>
      <c r="F4" s="10">
        <v>0</v>
      </c>
      <c r="G4" s="10">
        <v>0</v>
      </c>
      <c r="H4" s="10">
        <v>350</v>
      </c>
      <c r="I4" s="10">
        <v>0</v>
      </c>
      <c r="J4" s="10">
        <v>0</v>
      </c>
      <c r="K4" s="11">
        <f t="shared" ref="K4:K6" si="0">C4+E4+F4+G4+H4+I4+J4</f>
        <v>1349.13</v>
      </c>
      <c r="L4" s="12">
        <v>-121.42</v>
      </c>
      <c r="M4" s="12">
        <v>0</v>
      </c>
      <c r="N4" s="12">
        <v>0</v>
      </c>
      <c r="O4" s="12">
        <v>0</v>
      </c>
      <c r="P4" s="13">
        <f t="shared" ref="P4:P16" si="1">L4+M4+N4+O4</f>
        <v>-121.42</v>
      </c>
      <c r="Q4" s="14">
        <f t="shared" ref="Q4:Q16" si="2">K4+P4</f>
        <v>1227.71</v>
      </c>
    </row>
    <row r="5" spans="1:21" ht="15.75">
      <c r="A5" s="9" t="s">
        <v>20</v>
      </c>
      <c r="B5" s="9" t="s">
        <v>21</v>
      </c>
      <c r="C5" s="10">
        <v>2011.35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1">
        <f t="shared" si="0"/>
        <v>2011.35</v>
      </c>
      <c r="L5" s="12">
        <v>-181.02</v>
      </c>
      <c r="M5" s="12">
        <v>-3.19</v>
      </c>
      <c r="N5" s="12">
        <v>0</v>
      </c>
      <c r="O5" s="12">
        <v>0</v>
      </c>
      <c r="P5" s="13">
        <f t="shared" si="1"/>
        <v>-184.21</v>
      </c>
      <c r="Q5" s="14">
        <f t="shared" si="2"/>
        <v>1827.1399999999999</v>
      </c>
    </row>
    <row r="6" spans="1:21" ht="15.75">
      <c r="A6" s="9" t="s">
        <v>22</v>
      </c>
      <c r="B6" s="9" t="s">
        <v>23</v>
      </c>
      <c r="C6" s="10">
        <v>892.58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1">
        <f t="shared" si="0"/>
        <v>892.58</v>
      </c>
      <c r="L6" s="12">
        <v>-71.400000000000006</v>
      </c>
      <c r="M6" s="12">
        <v>0</v>
      </c>
      <c r="N6" s="12">
        <v>0</v>
      </c>
      <c r="O6" s="12">
        <v>0</v>
      </c>
      <c r="P6" s="13">
        <f t="shared" si="1"/>
        <v>-71.400000000000006</v>
      </c>
      <c r="Q6" s="14">
        <f t="shared" si="2"/>
        <v>821.18000000000006</v>
      </c>
    </row>
    <row r="7" spans="1:21" ht="15.75">
      <c r="A7" s="9" t="s">
        <v>24</v>
      </c>
      <c r="B7" s="9" t="s">
        <v>23</v>
      </c>
      <c r="C7" s="10">
        <v>892.58</v>
      </c>
      <c r="D7" s="10">
        <v>0</v>
      </c>
      <c r="E7" s="10">
        <v>0</v>
      </c>
      <c r="F7" s="10">
        <v>24.66</v>
      </c>
      <c r="G7" s="10">
        <v>0</v>
      </c>
      <c r="H7" s="10">
        <v>0</v>
      </c>
      <c r="I7" s="10">
        <v>0</v>
      </c>
      <c r="J7" s="10">
        <v>0</v>
      </c>
      <c r="K7" s="11">
        <f t="shared" ref="K7:K15" si="3">C7+D7+E7+F7+G7+H7+I7+J7</f>
        <v>917.24</v>
      </c>
      <c r="L7" s="12">
        <v>-71.400000000000006</v>
      </c>
      <c r="M7" s="12">
        <v>0</v>
      </c>
      <c r="N7" s="12">
        <v>0</v>
      </c>
      <c r="O7" s="12">
        <v>0</v>
      </c>
      <c r="P7" s="13">
        <f t="shared" si="1"/>
        <v>-71.400000000000006</v>
      </c>
      <c r="Q7" s="14">
        <f t="shared" si="2"/>
        <v>845.84</v>
      </c>
    </row>
    <row r="8" spans="1:21" ht="15.75">
      <c r="A8" s="9" t="s">
        <v>25</v>
      </c>
      <c r="B8" s="9" t="s">
        <v>26</v>
      </c>
      <c r="C8" s="10">
        <v>999.13</v>
      </c>
      <c r="D8" s="10">
        <v>299.74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1">
        <f t="shared" si="3"/>
        <v>1298.8699999999999</v>
      </c>
      <c r="L8" s="12">
        <v>-103.9</v>
      </c>
      <c r="M8" s="12">
        <v>0</v>
      </c>
      <c r="N8" s="12">
        <v>0</v>
      </c>
      <c r="O8" s="12">
        <v>0</v>
      </c>
      <c r="P8" s="13">
        <f t="shared" si="1"/>
        <v>-103.9</v>
      </c>
      <c r="Q8" s="14">
        <f t="shared" si="2"/>
        <v>1194.9699999999998</v>
      </c>
    </row>
    <row r="9" spans="1:21" ht="15.75">
      <c r="A9" s="9" t="s">
        <v>27</v>
      </c>
      <c r="B9" s="9" t="s">
        <v>19</v>
      </c>
      <c r="C9" s="10">
        <v>999.13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f t="shared" si="3"/>
        <v>999.13</v>
      </c>
      <c r="L9" s="12">
        <v>-79.930000000000007</v>
      </c>
      <c r="M9" s="12">
        <v>0</v>
      </c>
      <c r="N9" s="12">
        <v>0</v>
      </c>
      <c r="O9" s="12">
        <v>0</v>
      </c>
      <c r="P9" s="13">
        <f t="shared" si="1"/>
        <v>-79.930000000000007</v>
      </c>
      <c r="Q9" s="14">
        <f t="shared" si="2"/>
        <v>919.2</v>
      </c>
    </row>
    <row r="10" spans="1:21" ht="15.75">
      <c r="A10" s="9" t="s">
        <v>28</v>
      </c>
      <c r="B10" s="9" t="s">
        <v>29</v>
      </c>
      <c r="C10" s="10">
        <v>1585.15</v>
      </c>
      <c r="D10" s="10">
        <v>0</v>
      </c>
      <c r="E10" s="10">
        <v>0</v>
      </c>
      <c r="F10" s="10">
        <v>0</v>
      </c>
      <c r="G10" s="10">
        <v>0</v>
      </c>
      <c r="H10" s="10">
        <v>350</v>
      </c>
      <c r="I10" s="10">
        <v>0</v>
      </c>
      <c r="J10" s="10">
        <v>0</v>
      </c>
      <c r="K10" s="11">
        <f t="shared" si="3"/>
        <v>1935.15</v>
      </c>
      <c r="L10" s="12">
        <v>-174.16</v>
      </c>
      <c r="M10" s="12">
        <v>0</v>
      </c>
      <c r="N10" s="12">
        <v>0</v>
      </c>
      <c r="O10" s="12">
        <v>-384.79</v>
      </c>
      <c r="P10" s="13">
        <f t="shared" si="1"/>
        <v>-558.95000000000005</v>
      </c>
      <c r="Q10" s="14">
        <f t="shared" si="2"/>
        <v>1376.2</v>
      </c>
    </row>
    <row r="11" spans="1:21" ht="15.75">
      <c r="A11" s="9" t="s">
        <v>30</v>
      </c>
      <c r="B11" s="9" t="s">
        <v>31</v>
      </c>
      <c r="C11" s="10">
        <v>2757.2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f t="shared" si="3"/>
        <v>2757.2</v>
      </c>
      <c r="L11" s="12">
        <v>-303.29000000000002</v>
      </c>
      <c r="M11" s="12">
        <v>-49.96</v>
      </c>
      <c r="N11" s="12">
        <v>0</v>
      </c>
      <c r="O11" s="12">
        <v>0</v>
      </c>
      <c r="P11" s="13">
        <f t="shared" si="1"/>
        <v>-353.25</v>
      </c>
      <c r="Q11" s="14">
        <f t="shared" si="2"/>
        <v>2403.9499999999998</v>
      </c>
    </row>
    <row r="12" spans="1:21" ht="15.75">
      <c r="A12" s="9" t="s">
        <v>32</v>
      </c>
      <c r="B12" s="9" t="s">
        <v>21</v>
      </c>
      <c r="C12" s="10">
        <v>2011.35</v>
      </c>
      <c r="D12" s="10">
        <v>0</v>
      </c>
      <c r="E12" s="10">
        <v>0</v>
      </c>
      <c r="F12" s="10">
        <v>0</v>
      </c>
      <c r="G12" s="10">
        <v>0</v>
      </c>
      <c r="H12" s="10">
        <v>350</v>
      </c>
      <c r="I12" s="10">
        <v>0</v>
      </c>
      <c r="J12" s="10">
        <v>0</v>
      </c>
      <c r="K12" s="11">
        <f t="shared" si="3"/>
        <v>2361.35</v>
      </c>
      <c r="L12" s="12">
        <v>-259.74</v>
      </c>
      <c r="M12" s="12">
        <v>-23.54</v>
      </c>
      <c r="N12" s="12">
        <v>0</v>
      </c>
      <c r="O12" s="12">
        <v>-540</v>
      </c>
      <c r="P12" s="13">
        <f t="shared" si="1"/>
        <v>-823.28</v>
      </c>
      <c r="Q12" s="14">
        <f t="shared" si="2"/>
        <v>1538.07</v>
      </c>
    </row>
    <row r="13" spans="1:21" ht="15.75">
      <c r="A13" s="9" t="s">
        <v>33</v>
      </c>
      <c r="B13" s="9" t="s">
        <v>26</v>
      </c>
      <c r="C13" s="10">
        <v>999.13</v>
      </c>
      <c r="D13" s="10">
        <v>299.74</v>
      </c>
      <c r="E13" s="10">
        <v>0</v>
      </c>
      <c r="F13" s="10">
        <v>24.66</v>
      </c>
      <c r="G13" s="10">
        <v>0</v>
      </c>
      <c r="H13" s="10">
        <v>0</v>
      </c>
      <c r="I13" s="10">
        <v>0</v>
      </c>
      <c r="J13" s="10">
        <v>0</v>
      </c>
      <c r="K13" s="11">
        <f t="shared" si="3"/>
        <v>1323.53</v>
      </c>
      <c r="L13" s="12">
        <v>-103.9</v>
      </c>
      <c r="M13" s="12">
        <v>0</v>
      </c>
      <c r="N13" s="12">
        <v>0</v>
      </c>
      <c r="O13" s="12">
        <v>0</v>
      </c>
      <c r="P13" s="13">
        <f t="shared" si="1"/>
        <v>-103.9</v>
      </c>
      <c r="Q13" s="14">
        <f t="shared" si="2"/>
        <v>1219.6299999999999</v>
      </c>
    </row>
    <row r="14" spans="1:21" ht="15.75">
      <c r="A14" s="9" t="s">
        <v>34</v>
      </c>
      <c r="B14" s="9" t="s">
        <v>23</v>
      </c>
      <c r="C14" s="10">
        <v>892.58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1">
        <f t="shared" si="3"/>
        <v>892.58</v>
      </c>
      <c r="L14" s="12">
        <v>-71.400000000000006</v>
      </c>
      <c r="M14" s="12">
        <v>0</v>
      </c>
      <c r="N14" s="12">
        <v>0</v>
      </c>
      <c r="O14" s="12">
        <v>-211.7</v>
      </c>
      <c r="P14" s="13">
        <f t="shared" si="1"/>
        <v>-283.10000000000002</v>
      </c>
      <c r="Q14" s="14">
        <f t="shared" si="2"/>
        <v>609.48</v>
      </c>
    </row>
    <row r="15" spans="1:21" ht="15.75">
      <c r="A15" s="9" t="s">
        <v>35</v>
      </c>
      <c r="B15" s="9" t="s">
        <v>21</v>
      </c>
      <c r="C15" s="10">
        <v>2011.35</v>
      </c>
      <c r="D15" s="10">
        <v>0</v>
      </c>
      <c r="E15" s="10">
        <v>0</v>
      </c>
      <c r="F15" s="10">
        <v>0</v>
      </c>
      <c r="G15" s="10">
        <v>0</v>
      </c>
      <c r="H15" s="10">
        <v>975.46</v>
      </c>
      <c r="I15" s="10">
        <v>0</v>
      </c>
      <c r="J15" s="10">
        <v>0</v>
      </c>
      <c r="K15" s="11">
        <f t="shared" si="3"/>
        <v>2986.81</v>
      </c>
      <c r="L15" s="12">
        <v>-328.54</v>
      </c>
      <c r="M15" s="12">
        <v>-65.290000000000006</v>
      </c>
      <c r="N15" s="12">
        <v>0</v>
      </c>
      <c r="O15" s="12">
        <v>-887.15</v>
      </c>
      <c r="P15" s="13">
        <f t="shared" si="1"/>
        <v>-1280.98</v>
      </c>
      <c r="Q15" s="14">
        <f t="shared" si="2"/>
        <v>1705.83</v>
      </c>
    </row>
    <row r="16" spans="1:21" ht="15.75">
      <c r="A16" s="9" t="s">
        <v>36</v>
      </c>
      <c r="B16" s="9" t="s">
        <v>37</v>
      </c>
      <c r="C16" s="10">
        <v>4703.67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1">
        <f>C16+D16+E16+F16+G16+H16+I16+J16</f>
        <v>4703.67</v>
      </c>
      <c r="L16" s="12">
        <v>-482.92</v>
      </c>
      <c r="M16" s="12">
        <v>-265.83999999999997</v>
      </c>
      <c r="N16" s="12">
        <v>0</v>
      </c>
      <c r="O16" s="12">
        <v>-339.97</v>
      </c>
      <c r="P16" s="13">
        <f t="shared" si="1"/>
        <v>-1088.73</v>
      </c>
      <c r="Q16" s="14">
        <f t="shared" si="2"/>
        <v>3614.94</v>
      </c>
    </row>
    <row r="17" spans="1:17" ht="15.75">
      <c r="A17" s="15" t="s">
        <v>38</v>
      </c>
      <c r="B17" s="15"/>
      <c r="C17" s="16">
        <f t="shared" ref="C17:J17" si="4">SUM(C4:C16)</f>
        <v>21754.33</v>
      </c>
      <c r="D17" s="16">
        <f t="shared" si="4"/>
        <v>599.48</v>
      </c>
      <c r="E17" s="16">
        <f t="shared" si="4"/>
        <v>0</v>
      </c>
      <c r="F17" s="16">
        <f t="shared" si="4"/>
        <v>49.32</v>
      </c>
      <c r="G17" s="16">
        <f t="shared" si="4"/>
        <v>0</v>
      </c>
      <c r="H17" s="16">
        <f t="shared" si="4"/>
        <v>2025.46</v>
      </c>
      <c r="I17" s="16">
        <f t="shared" si="4"/>
        <v>0</v>
      </c>
      <c r="J17" s="16">
        <f t="shared" si="4"/>
        <v>0</v>
      </c>
      <c r="K17" s="17">
        <f>C17+D17+E17+F17+G17+H17+I17+J17</f>
        <v>24428.59</v>
      </c>
      <c r="L17" s="18">
        <f>SUM(L4:L16)</f>
        <v>-2353.02</v>
      </c>
      <c r="M17" s="18">
        <f>SUM(M4:M16)</f>
        <v>-407.82</v>
      </c>
      <c r="N17" s="18">
        <f>SUM(N4:N16)</f>
        <v>0</v>
      </c>
      <c r="O17" s="18">
        <f>SUM(O4:O16)</f>
        <v>-2363.6099999999997</v>
      </c>
      <c r="P17" s="19">
        <f>L17+M17+N17+O17</f>
        <v>-5124.45</v>
      </c>
      <c r="Q17" s="20">
        <f>K17+P17</f>
        <v>19304.14</v>
      </c>
    </row>
    <row r="19" spans="1:17" ht="15.75">
      <c r="B19" s="21"/>
      <c r="C19" s="21"/>
      <c r="D19" s="22"/>
      <c r="E19" s="21"/>
      <c r="F19" s="22"/>
      <c r="G19" s="21"/>
      <c r="H19" s="21"/>
      <c r="I19" s="21"/>
      <c r="J19" s="21"/>
      <c r="K19" s="21"/>
      <c r="L19" s="23"/>
      <c r="P19" s="24"/>
      <c r="Q19" s="25"/>
    </row>
    <row r="20" spans="1:17">
      <c r="C20" s="26"/>
      <c r="D20" s="26"/>
      <c r="F20" s="26"/>
      <c r="H20" s="26"/>
      <c r="I20" s="26"/>
      <c r="J20" s="26"/>
    </row>
    <row r="21" spans="1:17">
      <c r="K21" s="26"/>
      <c r="Q21" s="26"/>
    </row>
  </sheetData>
  <mergeCells count="3">
    <mergeCell ref="A1:Q1"/>
    <mergeCell ref="A2:Q2"/>
    <mergeCell ref="A17:B17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09-2014</vt:lpstr>
      <vt:lpstr>'09-2014'!Area_de_impressao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2014-10-17T16:28:30Z</dcterms:created>
  <dcterms:modified xsi:type="dcterms:W3CDTF">2014-10-17T16:34:41Z</dcterms:modified>
</cp:coreProperties>
</file>